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<sst xmlns="http://schemas.openxmlformats.org/spreadsheetml/2006/main" count="89" uniqueCount="77">
  <si>
    <t>GİDERLER HS</t>
  </si>
  <si>
    <t>GELİRLER HS</t>
  </si>
  <si>
    <t>7-</t>
  </si>
  <si>
    <t>GİDER TABLOSU HESAPLARI</t>
  </si>
  <si>
    <t>6-</t>
  </si>
  <si>
    <t>GELİR TABLOSU HESAPLARI</t>
  </si>
  <si>
    <t>YÖN.VE PERS.ÜC.GİDER</t>
  </si>
  <si>
    <t>FAİZ GELİRLERİ</t>
  </si>
  <si>
    <t>YÖNETİM - DENETİM ÜC.GİDER</t>
  </si>
  <si>
    <t>PERSONEL ÜCRET GİDERİ</t>
  </si>
  <si>
    <t>PERSONEL SOSYAL YRD.GİDERİ</t>
  </si>
  <si>
    <t>PERSONEL İKRAMİYE GİDERLERİ</t>
  </si>
  <si>
    <t>YOLLUK VE HARCIRAH GİDERİ</t>
  </si>
  <si>
    <t>DIŞ.SAĞ.FAYDA VE HİZMETLER</t>
  </si>
  <si>
    <t>P.T.T.HABERLEŞME GİD.</t>
  </si>
  <si>
    <t>MASRAF KARŞILIĞI</t>
  </si>
  <si>
    <t>ISINMA VE AYD.GİDERİ</t>
  </si>
  <si>
    <t>ÇEŞİTLİ GİDERLER</t>
  </si>
  <si>
    <t>GELİRLER TOPLAMI</t>
  </si>
  <si>
    <t>MUH.KIRTASİYE GİDERİ</t>
  </si>
  <si>
    <t>TEMSİL VE AĞIRLAMA G.</t>
  </si>
  <si>
    <t>TİCARET ODASI AİDAT GİDERİ</t>
  </si>
  <si>
    <t>GAZETE ABONE VE İLAN GİDERİ</t>
  </si>
  <si>
    <t>ÇEŞİTLİ G (NOTER-ÇİÇEK MÜTEF)</t>
  </si>
  <si>
    <t>HİZMET ARACI YAKIT GİDERİ</t>
  </si>
  <si>
    <t>ARAÇ VE BİNA SİĞORTA GİDER</t>
  </si>
  <si>
    <t>GENEL KURUL GİDERLERİ</t>
  </si>
  <si>
    <t>EĞİTİM SEMİNER GİDERLERİ</t>
  </si>
  <si>
    <t>BÖLGE BRL.GİDERLERİ GAYRİ S</t>
  </si>
  <si>
    <t>VERGİ RESİM VE HARÇLAR</t>
  </si>
  <si>
    <t>MUH.VERGİ VE FONLAR</t>
  </si>
  <si>
    <t>AMORTİSMAN VE TÜK.PAYI</t>
  </si>
  <si>
    <t>AMORTİSMAN GİDERLERİ</t>
  </si>
  <si>
    <t>GİDERLER TOPLAMI</t>
  </si>
  <si>
    <t>590-</t>
  </si>
  <si>
    <t xml:space="preserve">      DÖNEM NET KARI</t>
  </si>
  <si>
    <t>GENEL YEKÜN</t>
  </si>
  <si>
    <t>YURT İÇİ SATIŞLAR</t>
  </si>
  <si>
    <t>600-01</t>
  </si>
  <si>
    <t>602-01</t>
  </si>
  <si>
    <t>HAZİNECE KRŞ.SGK</t>
  </si>
  <si>
    <t>BANKA FAİZ GELİRLERİ</t>
  </si>
  <si>
    <t>642-01-</t>
  </si>
  <si>
    <t>642-03-</t>
  </si>
  <si>
    <t>SERMAYE HS.FAİZ GELİR</t>
  </si>
  <si>
    <t>DİĞER OLAĞAN GELİR VE KARLAR</t>
  </si>
  <si>
    <t>649-01-</t>
  </si>
  <si>
    <t>GEÇMİŞ GÜN FAİZ GELİR</t>
  </si>
  <si>
    <t>SGK (SSK) PRİM İŞV. HİSSESİ ÖD.</t>
  </si>
  <si>
    <t>770-01-</t>
  </si>
  <si>
    <t>770-02-</t>
  </si>
  <si>
    <t>770-03-</t>
  </si>
  <si>
    <t>001-</t>
  </si>
  <si>
    <t>002-</t>
  </si>
  <si>
    <t>005-</t>
  </si>
  <si>
    <t>006-</t>
  </si>
  <si>
    <t>008-</t>
  </si>
  <si>
    <t>TAŞIT BAKIM VE ONARIM GİDERİ</t>
  </si>
  <si>
    <t>770-04-</t>
  </si>
  <si>
    <t>004-</t>
  </si>
  <si>
    <t>003-</t>
  </si>
  <si>
    <t>007-</t>
  </si>
  <si>
    <t>017-</t>
  </si>
  <si>
    <t>011-</t>
  </si>
  <si>
    <t>010-</t>
  </si>
  <si>
    <t>020-</t>
  </si>
  <si>
    <t>BİLGİSAYAR MLZ.VE PROG.ÖD.</t>
  </si>
  <si>
    <t>023-</t>
  </si>
  <si>
    <t>770-05-</t>
  </si>
  <si>
    <t>770-06-</t>
  </si>
  <si>
    <t>DEMİRBAŞ BAKIM ONAR.GİD.</t>
  </si>
  <si>
    <t>S.S.KIRIKKALE ESNAF VE SANATKARLAR KREDİ VE KEFALET KOOPERATİFİ'NİN 
01.01.2016 - 31.12.2016 TAKVİM YILI GELİR - GİDER TABLOSU'DUR</t>
  </si>
  <si>
    <t>602-02</t>
  </si>
  <si>
    <t>DEVLET TEŞVİKLERİ</t>
  </si>
  <si>
    <t>BİNA BAKIM ONARIM GİDERİ</t>
  </si>
  <si>
    <t>027-</t>
  </si>
  <si>
    <t>ŞEHİTLERE BAĞIŞ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</si>
</sst>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_T_L"/>
  </numFmts>
  <fonts count="9">
    <font>
      <sz val="10"/>
      <name val="Arial Tur"/>
      <family val="0"/>
    </font>
    <font>
      <sz val="8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sz val="9"/>
      <name val="Arial"/>
      <family val="2"/>
    </font>
    <font>
      <sz val="9"/>
      <name val="Arial Tur"/>
      <family val="0"/>
    </font>
    <font>
      <u val="single"/>
      <sz val="9"/>
      <name val="Arial Tur"/>
      <family val="0"/>
    </font>
    <font>
      <b/>
      <sz val="9"/>
      <color indexed="10"/>
      <name val="Arial Tur"/>
      <family val="0"/>
    </font>
    <font>
      <sz val="9"/>
      <color indexed="10"/>
      <name val="Arial Tu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shrinkToFit="1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4" fontId="5" fillId="0" borderId="5" xfId="0" applyNumberFormat="1" applyFont="1" applyBorder="1" applyAlignment="1">
      <alignment shrinkToFi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4" fontId="4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8" xfId="0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4">
      <selection activeCell="F39" sqref="F39"/>
    </sheetView>
  </sheetViews>
  <sheetFormatPr defaultColWidth="9.00390625" defaultRowHeight="12.75"/>
  <cols>
    <col min="1" max="1" width="2.375" style="0" bestFit="1" customWidth="1"/>
    <col min="2" max="2" width="7.125" style="0" bestFit="1" customWidth="1"/>
    <col min="3" max="3" width="6.375" style="0" customWidth="1"/>
    <col min="4" max="4" width="0.12890625" style="0" customWidth="1"/>
    <col min="5" max="5" width="28.25390625" style="0" customWidth="1"/>
    <col min="6" max="6" width="11.625" style="0" customWidth="1"/>
    <col min="7" max="7" width="12.625" style="0" customWidth="1"/>
    <col min="8" max="8" width="3.75390625" style="0" customWidth="1"/>
    <col min="9" max="9" width="4.625" style="0" customWidth="1"/>
    <col min="10" max="10" width="8.00390625" style="0" customWidth="1"/>
    <col min="11" max="11" width="20.125" style="0" bestFit="1" customWidth="1"/>
    <col min="12" max="12" width="11.25390625" style="0" customWidth="1"/>
    <col min="13" max="13" width="12.125" style="0" customWidth="1"/>
  </cols>
  <sheetData>
    <row r="1" spans="1:13" ht="12.75">
      <c r="A1" s="58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0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 hidden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1.25" customHeight="1">
      <c r="A5" s="60" t="s">
        <v>0</v>
      </c>
      <c r="B5" s="61"/>
      <c r="C5" s="61"/>
      <c r="D5" s="61"/>
      <c r="E5" s="61"/>
      <c r="F5" s="61"/>
      <c r="G5" s="62"/>
      <c r="H5" s="18" t="s">
        <v>1</v>
      </c>
      <c r="I5" s="19"/>
      <c r="J5" s="19"/>
      <c r="K5" s="19"/>
      <c r="L5" s="19"/>
      <c r="M5" s="19"/>
    </row>
    <row r="6" spans="1:13" ht="11.25" customHeight="1">
      <c r="A6" s="20" t="s">
        <v>2</v>
      </c>
      <c r="B6" s="60" t="s">
        <v>3</v>
      </c>
      <c r="C6" s="60"/>
      <c r="D6" s="64"/>
      <c r="E6" s="64"/>
      <c r="F6" s="21"/>
      <c r="G6" s="63"/>
      <c r="H6" s="22" t="s">
        <v>4</v>
      </c>
      <c r="I6" s="18" t="s">
        <v>5</v>
      </c>
      <c r="J6" s="13"/>
      <c r="K6" s="13"/>
      <c r="L6" s="19"/>
      <c r="M6" s="19"/>
    </row>
    <row r="7" spans="1:13" ht="11.25" customHeight="1">
      <c r="A7" s="23"/>
      <c r="B7" s="61"/>
      <c r="C7" s="61"/>
      <c r="D7" s="61"/>
      <c r="E7" s="61"/>
      <c r="F7" s="61"/>
      <c r="G7" s="63"/>
      <c r="H7" s="24"/>
      <c r="I7" s="19"/>
      <c r="J7" s="19"/>
      <c r="K7" s="19"/>
      <c r="L7" s="19"/>
      <c r="M7" s="19"/>
    </row>
    <row r="8" spans="1:13" ht="11.25" customHeight="1">
      <c r="A8" s="23"/>
      <c r="B8" s="25">
        <v>770</v>
      </c>
      <c r="C8" s="70" t="s">
        <v>6</v>
      </c>
      <c r="D8" s="61"/>
      <c r="E8" s="61"/>
      <c r="F8" s="17"/>
      <c r="G8" s="2">
        <f>SUM(F9+F10+F11+F14+F12+F13)</f>
        <v>948172.6300000001</v>
      </c>
      <c r="H8" s="24"/>
      <c r="I8" s="22">
        <v>600</v>
      </c>
      <c r="J8" s="65" t="s">
        <v>37</v>
      </c>
      <c r="K8" s="66"/>
      <c r="L8" s="19"/>
      <c r="M8" s="3">
        <f>SUM(L9+L10+L11)</f>
        <v>1145014.15</v>
      </c>
    </row>
    <row r="9" spans="1:13" ht="11.25" customHeight="1">
      <c r="A9" s="23"/>
      <c r="B9" s="22" t="s">
        <v>49</v>
      </c>
      <c r="C9" s="24" t="s">
        <v>52</v>
      </c>
      <c r="D9" s="24"/>
      <c r="E9" s="26" t="s">
        <v>8</v>
      </c>
      <c r="F9" s="4">
        <v>221245.27</v>
      </c>
      <c r="G9" s="71"/>
      <c r="H9" s="24"/>
      <c r="I9" s="24"/>
      <c r="J9" s="27" t="s">
        <v>38</v>
      </c>
      <c r="K9" s="19" t="s">
        <v>15</v>
      </c>
      <c r="L9" s="5">
        <v>1119414.85</v>
      </c>
      <c r="M9" s="5"/>
    </row>
    <row r="10" spans="1:13" ht="11.25" customHeight="1">
      <c r="A10" s="23"/>
      <c r="B10" s="22" t="s">
        <v>50</v>
      </c>
      <c r="C10" s="24" t="s">
        <v>52</v>
      </c>
      <c r="D10" s="24"/>
      <c r="E10" s="26" t="s">
        <v>9</v>
      </c>
      <c r="F10" s="4">
        <v>409609</v>
      </c>
      <c r="G10" s="63"/>
      <c r="H10" s="19"/>
      <c r="I10" s="13">
        <v>602</v>
      </c>
      <c r="J10" s="27" t="s">
        <v>39</v>
      </c>
      <c r="K10" s="19" t="s">
        <v>40</v>
      </c>
      <c r="L10" s="5">
        <v>20849.41</v>
      </c>
      <c r="M10" s="3"/>
    </row>
    <row r="11" spans="1:13" ht="11.25" customHeight="1">
      <c r="A11" s="23"/>
      <c r="B11" s="24"/>
      <c r="C11" s="24" t="s">
        <v>53</v>
      </c>
      <c r="D11" s="24"/>
      <c r="E11" s="26" t="s">
        <v>48</v>
      </c>
      <c r="F11" s="4">
        <v>136070.52</v>
      </c>
      <c r="G11" s="63"/>
      <c r="H11" s="24"/>
      <c r="I11" s="24"/>
      <c r="J11" t="s">
        <v>72</v>
      </c>
      <c r="K11" s="28" t="s">
        <v>73</v>
      </c>
      <c r="L11" s="5">
        <v>4749.89</v>
      </c>
      <c r="M11" s="5"/>
    </row>
    <row r="12" spans="1:13" ht="11.25" customHeight="1">
      <c r="A12" s="23"/>
      <c r="B12" s="24"/>
      <c r="C12" s="19" t="s">
        <v>54</v>
      </c>
      <c r="D12" s="17"/>
      <c r="E12" s="26" t="s">
        <v>11</v>
      </c>
      <c r="F12" s="4">
        <v>115036.51</v>
      </c>
      <c r="G12" s="63"/>
      <c r="H12" s="72"/>
      <c r="I12" s="61"/>
      <c r="J12" s="61"/>
      <c r="K12" s="61"/>
      <c r="L12" s="61"/>
      <c r="M12" s="61"/>
    </row>
    <row r="13" spans="1:13" ht="11.25" customHeight="1">
      <c r="A13" s="23"/>
      <c r="B13" s="17"/>
      <c r="C13" s="30" t="s">
        <v>55</v>
      </c>
      <c r="D13" s="17"/>
      <c r="E13" s="31" t="s">
        <v>12</v>
      </c>
      <c r="F13" s="6">
        <v>2235.53</v>
      </c>
      <c r="G13" s="63"/>
      <c r="H13" s="61"/>
      <c r="I13" s="61"/>
      <c r="J13" s="61"/>
      <c r="K13" s="61"/>
      <c r="L13" s="61"/>
      <c r="M13" s="61"/>
    </row>
    <row r="14" spans="1:13" ht="11.25" customHeight="1">
      <c r="A14" s="23"/>
      <c r="B14" s="17"/>
      <c r="C14" s="24" t="s">
        <v>56</v>
      </c>
      <c r="D14" s="19"/>
      <c r="E14" s="26" t="s">
        <v>10</v>
      </c>
      <c r="F14" s="4">
        <v>63975.8</v>
      </c>
      <c r="G14" s="63"/>
      <c r="H14" s="61"/>
      <c r="I14" s="61"/>
      <c r="J14" s="61"/>
      <c r="K14" s="61"/>
      <c r="L14" s="61"/>
      <c r="M14" s="61"/>
    </row>
    <row r="15" spans="1:13" ht="11.25" customHeight="1">
      <c r="A15" s="23"/>
      <c r="B15" s="29"/>
      <c r="G15" s="7"/>
      <c r="H15" s="61"/>
      <c r="I15" s="61"/>
      <c r="J15" s="61"/>
      <c r="K15" s="61"/>
      <c r="L15" s="61"/>
      <c r="M15" s="61"/>
    </row>
    <row r="16" spans="1:13" ht="11.25" customHeight="1">
      <c r="A16" s="23"/>
      <c r="B16" s="18" t="s">
        <v>51</v>
      </c>
      <c r="C16" s="60" t="s">
        <v>13</v>
      </c>
      <c r="D16" s="64"/>
      <c r="E16" s="64"/>
      <c r="F16" s="17"/>
      <c r="G16" s="8">
        <f>SUM(F17+F18+F19+F20+F21)</f>
        <v>101760.01000000001</v>
      </c>
      <c r="H16" s="32"/>
      <c r="I16" s="33">
        <v>642</v>
      </c>
      <c r="J16" s="73" t="s">
        <v>7</v>
      </c>
      <c r="K16" s="64"/>
      <c r="L16" s="17"/>
      <c r="M16" s="9">
        <f>SUM(L17+L18+L19)</f>
        <v>71975.7</v>
      </c>
    </row>
    <row r="17" spans="1:13" ht="11.25" customHeight="1">
      <c r="A17" s="23"/>
      <c r="B17" s="17"/>
      <c r="C17" s="24" t="s">
        <v>52</v>
      </c>
      <c r="D17" s="17"/>
      <c r="E17" s="26" t="s">
        <v>14</v>
      </c>
      <c r="F17" s="4">
        <v>9206.37</v>
      </c>
      <c r="G17" s="67"/>
      <c r="H17" s="32"/>
      <c r="I17" s="32"/>
      <c r="J17" s="21" t="s">
        <v>42</v>
      </c>
      <c r="K17" s="17" t="s">
        <v>41</v>
      </c>
      <c r="L17" s="11">
        <v>35171.92</v>
      </c>
      <c r="M17" s="11"/>
    </row>
    <row r="18" spans="1:13" ht="11.25" customHeight="1">
      <c r="A18" s="23"/>
      <c r="B18" s="17"/>
      <c r="C18" s="24" t="s">
        <v>53</v>
      </c>
      <c r="D18" s="17"/>
      <c r="E18" s="26" t="s">
        <v>16</v>
      </c>
      <c r="F18" s="4">
        <v>5661.35</v>
      </c>
      <c r="G18" s="68"/>
      <c r="H18" s="32"/>
      <c r="I18" s="32"/>
      <c r="J18" s="21" t="s">
        <v>43</v>
      </c>
      <c r="K18" s="10" t="s">
        <v>44</v>
      </c>
      <c r="L18" s="11">
        <v>36803.78</v>
      </c>
      <c r="M18" s="11"/>
    </row>
    <row r="19" spans="1:13" ht="11.25" customHeight="1">
      <c r="A19" s="23"/>
      <c r="B19" s="24"/>
      <c r="C19" s="34" t="s">
        <v>54</v>
      </c>
      <c r="D19" s="24"/>
      <c r="E19" s="35" t="s">
        <v>74</v>
      </c>
      <c r="F19" s="12">
        <v>82265.19</v>
      </c>
      <c r="G19" s="69"/>
      <c r="H19" s="32"/>
      <c r="I19" s="32"/>
      <c r="J19" s="21"/>
      <c r="K19" s="17"/>
      <c r="L19" s="11"/>
      <c r="M19" s="11"/>
    </row>
    <row r="20" spans="1:13" ht="11.25" customHeight="1">
      <c r="A20" s="23"/>
      <c r="B20" s="24"/>
      <c r="C20" s="45" t="s">
        <v>55</v>
      </c>
      <c r="D20" s="46"/>
      <c r="E20" s="46" t="s">
        <v>57</v>
      </c>
      <c r="F20" s="47">
        <v>3919.1</v>
      </c>
      <c r="G20" s="7"/>
      <c r="H20" s="32"/>
      <c r="I20" s="33">
        <v>649</v>
      </c>
      <c r="J20" s="64" t="s">
        <v>45</v>
      </c>
      <c r="K20" s="64"/>
      <c r="L20" s="64"/>
      <c r="M20" s="9">
        <f>SUM(L21+L22)</f>
        <v>267155</v>
      </c>
    </row>
    <row r="21" spans="1:13" ht="11.25" customHeight="1">
      <c r="A21" s="23"/>
      <c r="C21" s="28" t="s">
        <v>61</v>
      </c>
      <c r="E21" s="28" t="s">
        <v>70</v>
      </c>
      <c r="F21" s="57">
        <v>708</v>
      </c>
      <c r="H21" s="1"/>
      <c r="I21" s="1"/>
      <c r="J21" s="17" t="s">
        <v>46</v>
      </c>
      <c r="K21" s="10" t="s">
        <v>47</v>
      </c>
      <c r="L21" s="11">
        <v>267155</v>
      </c>
      <c r="M21" s="1"/>
    </row>
    <row r="22" spans="1:13" ht="11.25" customHeight="1">
      <c r="A22" s="23"/>
      <c r="B22" s="18" t="s">
        <v>58</v>
      </c>
      <c r="C22" s="60" t="s">
        <v>17</v>
      </c>
      <c r="D22" s="64"/>
      <c r="E22" s="64"/>
      <c r="F22" s="17"/>
      <c r="G22" s="2">
        <f>SUM(F23+F25+F27+F24+F28+F31+F30+F26+F29+F32+F33)</f>
        <v>60303.439999999995</v>
      </c>
      <c r="H22" s="32"/>
      <c r="I22" s="33"/>
      <c r="J22" s="20"/>
      <c r="K22" s="35"/>
      <c r="L22" s="11"/>
      <c r="M22" s="9"/>
    </row>
    <row r="23" spans="1:13" ht="11.25" customHeight="1">
      <c r="A23" s="23"/>
      <c r="B23" s="24"/>
      <c r="C23" s="24" t="s">
        <v>52</v>
      </c>
      <c r="D23" s="24"/>
      <c r="E23" s="26" t="s">
        <v>19</v>
      </c>
      <c r="F23" s="4">
        <v>1848.18</v>
      </c>
      <c r="G23" s="54"/>
      <c r="H23" s="32"/>
      <c r="I23" s="32"/>
      <c r="J23" s="17"/>
      <c r="K23" s="17"/>
      <c r="L23" s="17"/>
      <c r="M23" s="17"/>
    </row>
    <row r="24" spans="1:13" ht="11.25" customHeight="1">
      <c r="A24" s="23"/>
      <c r="B24" s="24"/>
      <c r="C24" s="24" t="s">
        <v>60</v>
      </c>
      <c r="D24" s="24"/>
      <c r="E24" s="26" t="s">
        <v>22</v>
      </c>
      <c r="F24" s="4">
        <v>6444.1</v>
      </c>
      <c r="G24" s="55"/>
      <c r="H24" s="32"/>
      <c r="I24" s="32"/>
      <c r="J24" s="17"/>
      <c r="K24" s="17"/>
      <c r="L24" s="17"/>
      <c r="M24" s="17"/>
    </row>
    <row r="25" spans="1:13" ht="11.25" customHeight="1">
      <c r="A25" s="23"/>
      <c r="B25" s="24"/>
      <c r="C25" s="24" t="s">
        <v>59</v>
      </c>
      <c r="D25" s="24"/>
      <c r="E25" s="26" t="s">
        <v>20</v>
      </c>
      <c r="F25" s="4">
        <v>6119</v>
      </c>
      <c r="G25" s="55"/>
      <c r="H25" s="32"/>
      <c r="I25" s="32"/>
      <c r="J25" s="17"/>
      <c r="K25" s="17"/>
      <c r="L25" s="17"/>
      <c r="M25" s="17"/>
    </row>
    <row r="26" spans="1:13" ht="11.25" customHeight="1">
      <c r="A26" s="23"/>
      <c r="B26" s="24"/>
      <c r="C26" s="32" t="s">
        <v>55</v>
      </c>
      <c r="D26" s="32"/>
      <c r="E26" s="26" t="s">
        <v>26</v>
      </c>
      <c r="F26" s="4">
        <v>17410</v>
      </c>
      <c r="G26" s="55"/>
      <c r="H26" s="32"/>
      <c r="I26" s="32"/>
      <c r="J26" s="17"/>
      <c r="K26" s="17"/>
      <c r="L26" s="17"/>
      <c r="M26" s="17"/>
    </row>
    <row r="27" spans="1:13" ht="11.25" customHeight="1">
      <c r="A27" s="23"/>
      <c r="B27" s="32"/>
      <c r="C27" s="24" t="s">
        <v>61</v>
      </c>
      <c r="D27" s="24"/>
      <c r="E27" s="26" t="s">
        <v>21</v>
      </c>
      <c r="F27" s="4">
        <v>560</v>
      </c>
      <c r="G27" s="55"/>
      <c r="H27" s="32"/>
      <c r="I27" s="32"/>
      <c r="J27" s="13" t="s">
        <v>18</v>
      </c>
      <c r="K27" s="19"/>
      <c r="L27" s="19"/>
      <c r="M27" s="9">
        <f>SUM(M8+M10+M16+M20)</f>
        <v>1484144.8499999999</v>
      </c>
    </row>
    <row r="28" spans="1:13" ht="11.25" customHeight="1">
      <c r="A28" s="23"/>
      <c r="B28" s="32"/>
      <c r="C28" s="24" t="s">
        <v>56</v>
      </c>
      <c r="D28" s="32"/>
      <c r="E28" s="31" t="s">
        <v>23</v>
      </c>
      <c r="F28" s="4">
        <v>4109.68</v>
      </c>
      <c r="G28" s="56"/>
      <c r="H28" s="36"/>
      <c r="I28" s="36"/>
      <c r="J28" s="37"/>
      <c r="K28" s="28"/>
      <c r="L28" s="28"/>
      <c r="M28" s="28"/>
    </row>
    <row r="29" spans="1:13" ht="11.25" customHeight="1">
      <c r="A29" s="23"/>
      <c r="B29" s="32"/>
      <c r="C29" s="32" t="s">
        <v>64</v>
      </c>
      <c r="D29" s="19"/>
      <c r="E29" s="17" t="s">
        <v>27</v>
      </c>
      <c r="F29" s="4">
        <v>446.07</v>
      </c>
      <c r="G29" s="56"/>
      <c r="H29" s="37"/>
      <c r="I29" s="37"/>
      <c r="J29" s="37"/>
      <c r="K29" s="28"/>
      <c r="L29" s="28"/>
      <c r="M29" s="28"/>
    </row>
    <row r="30" spans="1:13" ht="11.25" customHeight="1">
      <c r="A30" s="17"/>
      <c r="B30" s="32"/>
      <c r="C30" s="24" t="s">
        <v>63</v>
      </c>
      <c r="D30" s="32"/>
      <c r="E30" s="26" t="s">
        <v>25</v>
      </c>
      <c r="F30" s="4">
        <v>2577.86</v>
      </c>
      <c r="G30" s="56"/>
      <c r="H30" s="37"/>
      <c r="I30" s="37"/>
      <c r="J30" s="37"/>
      <c r="K30" s="28"/>
      <c r="L30" s="28"/>
      <c r="M30" s="28"/>
    </row>
    <row r="31" spans="1:13" ht="11.25" customHeight="1">
      <c r="A31" s="17"/>
      <c r="B31" s="32"/>
      <c r="C31" s="24" t="s">
        <v>62</v>
      </c>
      <c r="D31" s="32"/>
      <c r="E31" s="26" t="s">
        <v>24</v>
      </c>
      <c r="F31" s="4">
        <v>5706.14</v>
      </c>
      <c r="G31" s="56"/>
      <c r="H31" s="37"/>
      <c r="I31" s="37"/>
      <c r="J31" s="37"/>
      <c r="K31" s="28"/>
      <c r="L31" s="28"/>
      <c r="M31" s="28"/>
    </row>
    <row r="32" spans="1:13" ht="11.25" customHeight="1">
      <c r="A32" s="23"/>
      <c r="B32" s="24"/>
      <c r="C32" s="32" t="s">
        <v>65</v>
      </c>
      <c r="D32" s="19"/>
      <c r="E32" s="26" t="s">
        <v>28</v>
      </c>
      <c r="F32" s="4">
        <v>12446.59</v>
      </c>
      <c r="G32" s="56"/>
      <c r="H32" s="37"/>
      <c r="I32" s="37"/>
      <c r="J32" s="37"/>
      <c r="K32" s="28"/>
      <c r="L32" s="28"/>
      <c r="M32" s="28"/>
    </row>
    <row r="33" spans="2:13" ht="11.25" customHeight="1">
      <c r="B33" s="24"/>
      <c r="C33" s="32" t="s">
        <v>67</v>
      </c>
      <c r="D33" s="17"/>
      <c r="E33" s="26" t="s">
        <v>66</v>
      </c>
      <c r="F33" s="11">
        <v>2635.82</v>
      </c>
      <c r="G33" s="56"/>
      <c r="H33" s="37"/>
      <c r="I33" s="37"/>
      <c r="J33" s="37"/>
      <c r="K33" s="28"/>
      <c r="L33" s="28"/>
      <c r="M33" s="28"/>
    </row>
    <row r="34" spans="3:13" ht="11.25" customHeight="1">
      <c r="C34" s="74" t="s">
        <v>75</v>
      </c>
      <c r="E34" s="75" t="s">
        <v>76</v>
      </c>
      <c r="F34" s="76">
        <v>10000</v>
      </c>
      <c r="H34" s="39"/>
      <c r="I34" s="39"/>
      <c r="J34" s="39"/>
      <c r="K34" s="28"/>
      <c r="L34" s="28"/>
      <c r="M34" s="28"/>
    </row>
    <row r="35" spans="1:13" ht="11.25" customHeight="1">
      <c r="A35" s="17"/>
      <c r="B35" s="38" t="s">
        <v>68</v>
      </c>
      <c r="C35" s="18" t="s">
        <v>29</v>
      </c>
      <c r="D35" s="13"/>
      <c r="E35" s="13"/>
      <c r="F35" s="11"/>
      <c r="G35" s="9">
        <f>SUM(F36)</f>
        <v>8132.72</v>
      </c>
      <c r="H35" s="37"/>
      <c r="I35" s="37"/>
      <c r="J35" s="37"/>
      <c r="K35" s="28"/>
      <c r="L35" s="28"/>
      <c r="M35" s="28"/>
    </row>
    <row r="36" spans="1:7" ht="11.25" customHeight="1">
      <c r="A36" s="17"/>
      <c r="B36" s="17"/>
      <c r="C36" s="24" t="s">
        <v>68</v>
      </c>
      <c r="D36" s="17"/>
      <c r="E36" s="26" t="s">
        <v>30</v>
      </c>
      <c r="F36" s="11">
        <v>8132.72</v>
      </c>
      <c r="G36" s="17"/>
    </row>
    <row r="37" spans="1:13" ht="11.25" customHeight="1">
      <c r="A37" s="17"/>
      <c r="B37" s="40" t="s">
        <v>69</v>
      </c>
      <c r="C37" s="48" t="s">
        <v>31</v>
      </c>
      <c r="D37" s="49"/>
      <c r="E37" s="50"/>
      <c r="F37" s="14"/>
      <c r="G37" s="9">
        <f>SUM(F38)</f>
        <v>17000</v>
      </c>
      <c r="H37" s="41"/>
      <c r="I37" s="41"/>
      <c r="J37" s="41"/>
      <c r="K37" s="28"/>
      <c r="L37" s="28"/>
      <c r="M37" s="28"/>
    </row>
    <row r="38" spans="1:13" ht="11.25" customHeight="1">
      <c r="A38" s="17"/>
      <c r="B38" s="17"/>
      <c r="C38" s="32" t="s">
        <v>69</v>
      </c>
      <c r="D38" s="32"/>
      <c r="E38" s="26" t="s">
        <v>32</v>
      </c>
      <c r="F38" s="15">
        <v>17000</v>
      </c>
      <c r="G38" s="11"/>
      <c r="H38" s="41"/>
      <c r="I38" s="41"/>
      <c r="J38" s="41"/>
      <c r="K38" s="28"/>
      <c r="L38" s="28"/>
      <c r="M38" s="28"/>
    </row>
    <row r="39" spans="1:13" ht="11.25" customHeight="1">
      <c r="A39" s="17"/>
      <c r="B39" s="42"/>
      <c r="C39" s="13"/>
      <c r="D39" s="13"/>
      <c r="E39" s="42" t="s">
        <v>33</v>
      </c>
      <c r="F39" s="16"/>
      <c r="G39" s="9">
        <f>SUM(G8+G16+G22+G35+G37)</f>
        <v>1135368.8</v>
      </c>
      <c r="H39" s="37"/>
      <c r="I39" s="37"/>
      <c r="J39" s="37"/>
      <c r="K39" s="28"/>
      <c r="L39" s="28"/>
      <c r="M39" s="28"/>
    </row>
    <row r="40" spans="1:13" ht="11.25" customHeight="1">
      <c r="A40" s="17"/>
      <c r="B40" s="43" t="s">
        <v>34</v>
      </c>
      <c r="C40" s="51" t="s">
        <v>35</v>
      </c>
      <c r="D40" s="52"/>
      <c r="E40" s="53"/>
      <c r="F40" s="16"/>
      <c r="G40" s="44">
        <f>SUM(M27-G39)</f>
        <v>348776.0499999998</v>
      </c>
      <c r="H40" s="37"/>
      <c r="I40" s="37"/>
      <c r="J40" s="37"/>
      <c r="K40" s="28"/>
      <c r="L40" s="28"/>
      <c r="M40" s="28"/>
    </row>
    <row r="41" spans="1:13" ht="11.25" customHeight="1">
      <c r="A41" s="17"/>
      <c r="B41" s="17"/>
      <c r="C41" s="17"/>
      <c r="D41" s="17"/>
      <c r="E41" s="42" t="s">
        <v>36</v>
      </c>
      <c r="F41" s="17"/>
      <c r="G41" s="9">
        <f>SUM(G39+G40)</f>
        <v>1484144.8499999999</v>
      </c>
      <c r="H41" s="40"/>
      <c r="I41" s="40"/>
      <c r="J41" s="40"/>
      <c r="K41" s="42" t="s">
        <v>36</v>
      </c>
      <c r="L41" s="17"/>
      <c r="M41" s="9">
        <f>SUM(M8+M10+M16+M20)</f>
        <v>1484144.8499999999</v>
      </c>
    </row>
    <row r="42" ht="11.25" customHeight="1"/>
  </sheetData>
  <mergeCells count="14">
    <mergeCell ref="J8:K8"/>
    <mergeCell ref="G17:G19"/>
    <mergeCell ref="J20:L20"/>
    <mergeCell ref="C22:E22"/>
    <mergeCell ref="C8:E8"/>
    <mergeCell ref="G9:G14"/>
    <mergeCell ref="H12:M15"/>
    <mergeCell ref="C16:E16"/>
    <mergeCell ref="J16:K16"/>
    <mergeCell ref="A1:M4"/>
    <mergeCell ref="A5:F5"/>
    <mergeCell ref="G5:G7"/>
    <mergeCell ref="B6:E6"/>
    <mergeCell ref="B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BILGISAYAR</dc:creator>
  <cp:keywords/>
  <dc:description/>
  <cp:lastModifiedBy>BILGISAYAR</cp:lastModifiedBy>
  <cp:lastPrinted>2016-01-11T09:33:44Z</cp:lastPrinted>
  <dcterms:created xsi:type="dcterms:W3CDTF">2016-01-11T07:25:55Z</dcterms:created>
  <dcterms:modified xsi:type="dcterms:W3CDTF">2017-01-06T08:01:20Z</dcterms:modified>
  <cp:category/>
  <cp:version/>
  <cp:contentType/>
  <cp:contentStatus/>
</cp:coreProperties>
</file>